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Erik\Work\Moorpark\committees\academic_senate\2020spring\zannual_awards\vote\"/>
    </mc:Choice>
  </mc:AlternateContent>
  <xr:revisionPtr revIDLastSave="0" documentId="13_ncr:1_{9DEDA6E3-AD5C-420E-9338-AE6FAC0D3DC4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7" i="1"/>
  <c r="E7" i="1"/>
  <c r="E9" i="1"/>
  <c r="E12" i="1"/>
  <c r="E16" i="1"/>
  <c r="E13" i="1"/>
  <c r="E22" i="1"/>
  <c r="E21" i="1"/>
  <c r="E8" i="1"/>
  <c r="F22" i="1"/>
  <c r="D12" i="1"/>
  <c r="D8" i="1"/>
  <c r="D18" i="1"/>
  <c r="F7" i="1"/>
  <c r="F12" i="1"/>
  <c r="F8" i="1"/>
  <c r="D13" i="1"/>
  <c r="F18" i="1"/>
  <c r="D16" i="1"/>
  <c r="D9" i="1"/>
  <c r="F16" i="1"/>
  <c r="D21" i="1"/>
  <c r="D17" i="1"/>
  <c r="D7" i="1"/>
  <c r="F17" i="1"/>
  <c r="F9" i="1"/>
  <c r="D22" i="1"/>
  <c r="F13" i="1"/>
  <c r="F21" i="1"/>
  <c r="B21" i="1"/>
  <c r="B16" i="1"/>
  <c r="B7" i="1"/>
  <c r="B13" i="1"/>
  <c r="B18" i="1"/>
  <c r="B22" i="1"/>
  <c r="B9" i="1"/>
  <c r="B8" i="1"/>
  <c r="B17" i="1"/>
  <c r="B12" i="1"/>
</calcChain>
</file>

<file path=xl/sharedStrings.xml><?xml version="1.0" encoding="utf-8"?>
<sst xmlns="http://schemas.openxmlformats.org/spreadsheetml/2006/main" count="85" uniqueCount="85">
  <si>
    <t>index</t>
  </si>
  <si>
    <t>Totals</t>
  </si>
  <si>
    <t>start</t>
  </si>
  <si>
    <t>stop</t>
  </si>
  <si>
    <t>Range</t>
  </si>
  <si>
    <t>blanks</t>
  </si>
  <si>
    <t>rank</t>
  </si>
  <si>
    <t>H</t>
  </si>
  <si>
    <t>Math</t>
  </si>
  <si>
    <t>AH</t>
  </si>
  <si>
    <t>Classified Employee of the Year</t>
  </si>
  <si>
    <t>Michael Ashton</t>
  </si>
  <si>
    <t>Shyan Diaz-Brown</t>
  </si>
  <si>
    <t>Christie Rossi</t>
  </si>
  <si>
    <t>Manager of the Year</t>
  </si>
  <si>
    <t>Khushnur Dadabhoy</t>
  </si>
  <si>
    <t>Adjuct Faculty of the Year</t>
  </si>
  <si>
    <t>Maryn Cook</t>
  </si>
  <si>
    <t>John Handlos</t>
  </si>
  <si>
    <t>Nick Pappas</t>
  </si>
  <si>
    <t>Full-Time Faculty of the Year</t>
  </si>
  <si>
    <t>Tammy Coleman</t>
  </si>
  <si>
    <t>Rena Petrello</t>
  </si>
  <si>
    <t>Nominee</t>
  </si>
  <si>
    <t>Seat</t>
  </si>
  <si>
    <t>Senator</t>
  </si>
  <si>
    <t>Secretary</t>
  </si>
  <si>
    <t>Treasurer</t>
  </si>
  <si>
    <t>ACCESS</t>
  </si>
  <si>
    <t>Athletics</t>
  </si>
  <si>
    <t>Behavvioral Sciences</t>
  </si>
  <si>
    <t>Business Administration</t>
  </si>
  <si>
    <t>Chemistry/ES</t>
  </si>
  <si>
    <t>Child Devel</t>
  </si>
  <si>
    <t>Counseling</t>
  </si>
  <si>
    <t>EATM</t>
  </si>
  <si>
    <t>English/ESL</t>
  </si>
  <si>
    <t>EOPS</t>
  </si>
  <si>
    <t>Health/Kin</t>
  </si>
  <si>
    <t>Health Sciences</t>
  </si>
  <si>
    <t>Library</t>
  </si>
  <si>
    <t>Life Sciences</t>
  </si>
  <si>
    <t>Media Art/Comm</t>
  </si>
  <si>
    <t>Perf Arts</t>
  </si>
  <si>
    <t>Phys/Engr/CS</t>
  </si>
  <si>
    <t>Social Sciences</t>
  </si>
  <si>
    <t>Student Health Center</t>
  </si>
  <si>
    <t>Visual Arts</t>
  </si>
  <si>
    <t>World Languages</t>
  </si>
  <si>
    <t>Part-Time Faculty</t>
  </si>
  <si>
    <t>President</t>
  </si>
  <si>
    <t>Vice-President</t>
  </si>
  <si>
    <t>Nenagh Brown</t>
  </si>
  <si>
    <t>Erik Reese</t>
  </si>
  <si>
    <t>Renee Butler</t>
  </si>
  <si>
    <t>Ruth Bennington</t>
  </si>
  <si>
    <t>Jolie Herzig</t>
  </si>
  <si>
    <t>Vance Manakas</t>
  </si>
  <si>
    <t>Josepha Baca</t>
  </si>
  <si>
    <t>Tiffany Pawluk</t>
  </si>
  <si>
    <t>Cindy Sheaks'McGowan</t>
  </si>
  <si>
    <t>Chuck Brinkman</t>
  </si>
  <si>
    <t>Gary Wilson</t>
  </si>
  <si>
    <t>Sydney Sims</t>
  </si>
  <si>
    <t>Marnie Melendez</t>
  </si>
  <si>
    <t>Remy McCarthy</t>
  </si>
  <si>
    <t>Mary LaBarge</t>
  </si>
  <si>
    <t>Jazmir Hernandez</t>
  </si>
  <si>
    <t>Chris Copeland</t>
  </si>
  <si>
    <t>Jenna Patronete</t>
  </si>
  <si>
    <t>John Loprieno</t>
  </si>
  <si>
    <t>Ronald Wallingford</t>
  </si>
  <si>
    <t>Matthew Morgan</t>
  </si>
  <si>
    <t>Sharon Manakas</t>
  </si>
  <si>
    <t>Svetlana Kasalovic</t>
  </si>
  <si>
    <t>Perry Bennett</t>
  </si>
  <si>
    <t>Felix Masci</t>
  </si>
  <si>
    <t>Academic Senate Annual Awards 2019-2020</t>
  </si>
  <si>
    <t>Kari Meyers</t>
  </si>
  <si>
    <t>Michelle Dieterich</t>
  </si>
  <si>
    <t>Mary Rees</t>
  </si>
  <si>
    <t>F7:F09</t>
  </si>
  <si>
    <t>F12:F13</t>
  </si>
  <si>
    <t>F16:F18</t>
  </si>
  <si>
    <t>F21:F22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</si>
</sst>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0" tint="-0.3499862666707357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1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Normal="100" workbookViewId="0">
      <selection activeCell="F2" sqref="F2"/>
    </sheetView>
  </sheetViews>
  <sheetFormatPr defaultRowHeight="14.25" x14ac:dyDescent="0.45"/>
  <cols>
    <col min="3" max="3" width="18.73046875" customWidth="1"/>
    <col min="4" max="4" width="4.53125" customWidth="1"/>
    <col min="5" max="5" width="2.33203125" customWidth="1"/>
    <col min="6" max="6" width="9.06640625" style="4"/>
    <col min="7" max="7" width="1.19921875" customWidth="1"/>
  </cols>
  <sheetData>
    <row r="1" spans="1:34" ht="25.5" x14ac:dyDescent="0.75">
      <c r="H1" s="2" t="s">
        <v>77</v>
      </c>
      <c r="J1" s="2"/>
      <c r="K1" s="1"/>
    </row>
    <row r="2" spans="1:34" x14ac:dyDescent="0.45">
      <c r="F2" s="7"/>
      <c r="K2" s="1"/>
    </row>
    <row r="3" spans="1:34" x14ac:dyDescent="0.45">
      <c r="B3" t="s">
        <v>2</v>
      </c>
      <c r="C3" t="s">
        <v>7</v>
      </c>
      <c r="F3" s="5" t="s">
        <v>24</v>
      </c>
      <c r="H3" t="s">
        <v>50</v>
      </c>
      <c r="I3" t="s">
        <v>51</v>
      </c>
      <c r="J3" t="s">
        <v>26</v>
      </c>
      <c r="K3" s="4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 t="s">
        <v>34</v>
      </c>
      <c r="S3" t="s">
        <v>35</v>
      </c>
      <c r="T3" t="s">
        <v>36</v>
      </c>
      <c r="U3" t="s">
        <v>37</v>
      </c>
      <c r="V3" t="s">
        <v>38</v>
      </c>
      <c r="W3" t="s">
        <v>39</v>
      </c>
      <c r="X3" t="s">
        <v>40</v>
      </c>
      <c r="Y3" t="s">
        <v>41</v>
      </c>
      <c r="Z3" t="s">
        <v>8</v>
      </c>
      <c r="AA3" t="s">
        <v>42</v>
      </c>
      <c r="AB3" t="s">
        <v>43</v>
      </c>
      <c r="AC3" t="s">
        <v>44</v>
      </c>
      <c r="AD3" t="s">
        <v>45</v>
      </c>
      <c r="AE3" t="s">
        <v>46</v>
      </c>
      <c r="AF3" t="s">
        <v>47</v>
      </c>
      <c r="AG3" t="s">
        <v>48</v>
      </c>
      <c r="AH3" t="s">
        <v>49</v>
      </c>
    </row>
    <row r="4" spans="1:34" x14ac:dyDescent="0.45">
      <c r="B4" t="s">
        <v>3</v>
      </c>
      <c r="C4" t="s">
        <v>9</v>
      </c>
      <c r="F4" s="5" t="s">
        <v>25</v>
      </c>
      <c r="H4" t="s">
        <v>52</v>
      </c>
      <c r="I4" t="s">
        <v>53</v>
      </c>
      <c r="J4" t="s">
        <v>54</v>
      </c>
      <c r="K4" s="4" t="s">
        <v>55</v>
      </c>
      <c r="L4" s="4" t="s">
        <v>56</v>
      </c>
      <c r="M4" s="4" t="s">
        <v>57</v>
      </c>
      <c r="N4" s="4" t="s">
        <v>78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79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 t="s">
        <v>72</v>
      </c>
      <c r="AE4" s="4" t="s">
        <v>73</v>
      </c>
      <c r="AF4" s="4" t="s">
        <v>74</v>
      </c>
      <c r="AG4" s="4" t="s">
        <v>75</v>
      </c>
      <c r="AH4" s="4" t="s">
        <v>76</v>
      </c>
    </row>
    <row r="5" spans="1:34" x14ac:dyDescent="0.45">
      <c r="A5" s="1" t="s">
        <v>0</v>
      </c>
      <c r="B5" s="9" t="s">
        <v>6</v>
      </c>
      <c r="C5" s="1" t="s">
        <v>23</v>
      </c>
      <c r="D5" s="1" t="s">
        <v>5</v>
      </c>
      <c r="E5" s="1" t="s">
        <v>4</v>
      </c>
      <c r="F5" s="1" t="s">
        <v>1</v>
      </c>
      <c r="G5" s="1"/>
      <c r="H5" s="1">
        <v>1</v>
      </c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5">
        <v>8</v>
      </c>
      <c r="P5" s="1">
        <v>9</v>
      </c>
      <c r="Q5" s="1">
        <v>10</v>
      </c>
      <c r="R5" s="1">
        <v>11</v>
      </c>
      <c r="S5" s="1">
        <v>12</v>
      </c>
      <c r="T5" s="1">
        <v>13</v>
      </c>
      <c r="U5" s="1">
        <v>14</v>
      </c>
      <c r="V5" s="1">
        <v>15</v>
      </c>
      <c r="W5" s="1">
        <v>16</v>
      </c>
      <c r="X5" s="1">
        <v>17</v>
      </c>
      <c r="Y5" s="1">
        <v>18</v>
      </c>
      <c r="Z5" s="1">
        <v>19</v>
      </c>
      <c r="AA5" s="1">
        <v>20</v>
      </c>
      <c r="AB5" s="1">
        <v>21</v>
      </c>
      <c r="AC5" s="1">
        <v>22</v>
      </c>
      <c r="AD5" s="1">
        <v>23</v>
      </c>
      <c r="AE5" s="1">
        <v>24</v>
      </c>
      <c r="AF5" s="1">
        <v>25</v>
      </c>
      <c r="AG5" s="1">
        <v>26</v>
      </c>
      <c r="AH5" s="1">
        <v>27</v>
      </c>
    </row>
    <row r="6" spans="1:34" x14ac:dyDescent="0.45">
      <c r="A6" s="1" t="s">
        <v>10</v>
      </c>
      <c r="B6" s="9"/>
      <c r="C6" s="1"/>
      <c r="D6" s="1"/>
      <c r="E6" s="1"/>
      <c r="F6" s="8" t="s">
        <v>81</v>
      </c>
      <c r="G6" s="1"/>
      <c r="H6" s="1"/>
      <c r="I6" s="1"/>
      <c r="J6" s="1"/>
      <c r="K6" s="4"/>
      <c r="L6" s="1"/>
      <c r="M6" s="1"/>
      <c r="O6" s="5"/>
      <c r="P6" s="1"/>
      <c r="Q6" s="4"/>
      <c r="R6" s="1"/>
      <c r="S6" s="1"/>
      <c r="T6" s="1"/>
      <c r="U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45">
      <c r="A7">
        <v>1</v>
      </c>
      <c r="B7" s="10">
        <f ca="1">_xlfn.RANK.EQ(F7,INDIRECT($F$6),1)</f>
        <v>2</v>
      </c>
      <c r="C7" t="s">
        <v>11</v>
      </c>
      <c r="D7">
        <f t="shared" ref="D7:D22" ca="1" si="0">COUNTBLANK(INDIRECT(E7))</f>
        <v>10</v>
      </c>
      <c r="E7" s="3" t="str">
        <f>CONCATENATE($C$3,ROW(),":",$C$4,ROW())</f>
        <v>H7:AH7</v>
      </c>
      <c r="F7" s="4">
        <f ca="1">SUM(INDIRECT(E7))</f>
        <v>35</v>
      </c>
      <c r="H7">
        <v>1</v>
      </c>
      <c r="J7">
        <v>3</v>
      </c>
      <c r="K7" s="4">
        <v>2</v>
      </c>
      <c r="L7" s="4"/>
      <c r="M7" s="4">
        <v>1</v>
      </c>
      <c r="N7" s="4">
        <v>1</v>
      </c>
      <c r="O7" s="4"/>
      <c r="P7" s="4">
        <v>2</v>
      </c>
      <c r="Q7" s="4">
        <v>3</v>
      </c>
      <c r="R7" s="4">
        <v>2</v>
      </c>
      <c r="S7" s="4"/>
      <c r="T7">
        <v>3</v>
      </c>
      <c r="U7" s="4">
        <v>1</v>
      </c>
      <c r="V7" s="4"/>
      <c r="W7" s="4">
        <v>2</v>
      </c>
      <c r="X7" s="4"/>
      <c r="Y7" s="4"/>
      <c r="Z7" s="4">
        <v>1</v>
      </c>
      <c r="AA7" s="4"/>
      <c r="AB7" s="4">
        <v>3</v>
      </c>
      <c r="AC7" s="4">
        <v>3</v>
      </c>
      <c r="AD7" s="4">
        <v>3</v>
      </c>
      <c r="AE7" s="4">
        <v>3</v>
      </c>
      <c r="AF7" s="4"/>
      <c r="AG7" s="4"/>
      <c r="AH7" s="4">
        <v>1</v>
      </c>
    </row>
    <row r="8" spans="1:34" x14ac:dyDescent="0.45">
      <c r="A8">
        <v>2</v>
      </c>
      <c r="B8" s="10">
        <f ca="1">_xlfn.RANK.EQ(F8,INDIRECT($F$6),1)</f>
        <v>1</v>
      </c>
      <c r="C8" t="s">
        <v>12</v>
      </c>
      <c r="D8">
        <f t="shared" ca="1" si="0"/>
        <v>10</v>
      </c>
      <c r="E8" s="3" t="str">
        <f>CONCATENATE($C$3,ROW(),":",$C$4,ROW())</f>
        <v>H8:AH8</v>
      </c>
      <c r="F8" s="4">
        <f ca="1">SUM(INDIRECT(E8))</f>
        <v>31</v>
      </c>
      <c r="H8">
        <v>3</v>
      </c>
      <c r="J8">
        <v>1</v>
      </c>
      <c r="K8" s="4">
        <v>1</v>
      </c>
      <c r="L8" s="4"/>
      <c r="M8" s="4">
        <v>2</v>
      </c>
      <c r="N8" s="4">
        <v>2</v>
      </c>
      <c r="O8" s="4"/>
      <c r="P8" s="4">
        <v>1</v>
      </c>
      <c r="Q8" s="4">
        <v>1</v>
      </c>
      <c r="R8" s="4">
        <v>3</v>
      </c>
      <c r="S8" s="4"/>
      <c r="T8">
        <v>2</v>
      </c>
      <c r="U8" s="4">
        <v>3</v>
      </c>
      <c r="V8" s="4"/>
      <c r="W8" s="4">
        <v>1</v>
      </c>
      <c r="X8" s="4"/>
      <c r="Y8" s="4"/>
      <c r="Z8" s="4">
        <v>2</v>
      </c>
      <c r="AA8" s="4"/>
      <c r="AB8" s="4">
        <v>2</v>
      </c>
      <c r="AC8" s="4">
        <v>2</v>
      </c>
      <c r="AD8" s="4">
        <v>1</v>
      </c>
      <c r="AE8" s="4">
        <v>2</v>
      </c>
      <c r="AF8" s="4"/>
      <c r="AG8" s="4"/>
      <c r="AH8" s="4">
        <v>2</v>
      </c>
    </row>
    <row r="9" spans="1:34" x14ac:dyDescent="0.45">
      <c r="A9">
        <v>3</v>
      </c>
      <c r="B9" s="10">
        <f ca="1">_xlfn.RANK.EQ(F9,INDIRECT($F$6),1)</f>
        <v>3</v>
      </c>
      <c r="C9" t="s">
        <v>13</v>
      </c>
      <c r="D9">
        <f t="shared" ca="1" si="0"/>
        <v>10</v>
      </c>
      <c r="E9" s="3" t="str">
        <f>CONCATENATE($C$3,ROW(),":",$C$4,ROW())</f>
        <v>H9:AH9</v>
      </c>
      <c r="F9" s="4">
        <f ca="1">SUM(INDIRECT(E9))</f>
        <v>36</v>
      </c>
      <c r="H9">
        <v>2</v>
      </c>
      <c r="J9">
        <v>2</v>
      </c>
      <c r="K9" s="4">
        <v>3</v>
      </c>
      <c r="L9" s="4"/>
      <c r="M9" s="4">
        <v>3</v>
      </c>
      <c r="N9" s="4">
        <v>3</v>
      </c>
      <c r="O9" s="4"/>
      <c r="P9" s="4">
        <v>3</v>
      </c>
      <c r="Q9" s="4">
        <v>2</v>
      </c>
      <c r="R9" s="4">
        <v>1</v>
      </c>
      <c r="S9" s="4"/>
      <c r="T9">
        <v>1</v>
      </c>
      <c r="U9" s="4">
        <v>2</v>
      </c>
      <c r="V9" s="4"/>
      <c r="W9" s="4">
        <v>3</v>
      </c>
      <c r="X9" s="4"/>
      <c r="Y9" s="4"/>
      <c r="Z9" s="4">
        <v>3</v>
      </c>
      <c r="AA9" s="4"/>
      <c r="AB9" s="4">
        <v>1</v>
      </c>
      <c r="AC9" s="4">
        <v>1</v>
      </c>
      <c r="AD9" s="4">
        <v>2</v>
      </c>
      <c r="AE9" s="4">
        <v>1</v>
      </c>
      <c r="AF9" s="4"/>
      <c r="AG9" s="4"/>
      <c r="AH9" s="4">
        <v>3</v>
      </c>
    </row>
    <row r="10" spans="1:34" x14ac:dyDescent="0.45">
      <c r="B10" s="10"/>
      <c r="E10" s="3"/>
      <c r="K10" s="4"/>
      <c r="L10" s="4"/>
      <c r="M10" s="4"/>
      <c r="N10" s="4"/>
      <c r="O10" s="4"/>
      <c r="P10" s="4"/>
      <c r="Q10" s="4"/>
      <c r="R10" s="4"/>
      <c r="S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x14ac:dyDescent="0.45">
      <c r="A11" s="1" t="s">
        <v>14</v>
      </c>
      <c r="B11" s="10"/>
      <c r="E11" s="3"/>
      <c r="F11" s="8" t="s">
        <v>82</v>
      </c>
      <c r="K11" s="4"/>
      <c r="L11" s="4"/>
      <c r="M11" s="4"/>
      <c r="N11" s="4"/>
      <c r="O11" s="4"/>
      <c r="P11" s="4"/>
      <c r="Q11" s="4"/>
      <c r="R11" s="4"/>
      <c r="S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x14ac:dyDescent="0.45">
      <c r="A12">
        <v>1</v>
      </c>
      <c r="B12" s="10">
        <f ca="1">_xlfn.RANK.EQ(F12,INDIRECT($F$11),1)</f>
        <v>1</v>
      </c>
      <c r="C12" t="s">
        <v>15</v>
      </c>
      <c r="D12">
        <f t="shared" ca="1" si="0"/>
        <v>10</v>
      </c>
      <c r="E12" s="3" t="str">
        <f>CONCATENATE($C$3,ROW(),":",$C$4,ROW())</f>
        <v>H12:AH12</v>
      </c>
      <c r="F12" s="4">
        <f ca="1">SUM(INDIRECT(E12))</f>
        <v>25</v>
      </c>
      <c r="H12">
        <v>1</v>
      </c>
      <c r="J12">
        <v>2</v>
      </c>
      <c r="K12" s="4">
        <v>1</v>
      </c>
      <c r="L12" s="4"/>
      <c r="M12" s="4">
        <v>1</v>
      </c>
      <c r="N12" s="4">
        <v>2</v>
      </c>
      <c r="O12" s="4"/>
      <c r="P12" s="4">
        <v>2</v>
      </c>
      <c r="Q12" s="4">
        <v>1</v>
      </c>
      <c r="R12" s="4">
        <v>1</v>
      </c>
      <c r="S12" s="4"/>
      <c r="T12">
        <v>1</v>
      </c>
      <c r="U12" s="4">
        <v>1</v>
      </c>
      <c r="V12" s="4"/>
      <c r="W12" s="4">
        <v>1</v>
      </c>
      <c r="X12" s="4"/>
      <c r="Y12" s="4"/>
      <c r="Z12" s="4">
        <v>2</v>
      </c>
      <c r="AA12" s="4"/>
      <c r="AB12" s="4">
        <v>2</v>
      </c>
      <c r="AC12" s="4">
        <v>2</v>
      </c>
      <c r="AD12" s="4">
        <v>2</v>
      </c>
      <c r="AE12" s="4">
        <v>1</v>
      </c>
      <c r="AF12" s="4"/>
      <c r="AG12" s="4"/>
      <c r="AH12" s="4">
        <v>2</v>
      </c>
    </row>
    <row r="13" spans="1:34" x14ac:dyDescent="0.45">
      <c r="A13">
        <v>2</v>
      </c>
      <c r="B13" s="10">
        <f ca="1">_xlfn.RANK.EQ(F13,INDIRECT($F$11),1)</f>
        <v>2</v>
      </c>
      <c r="C13" t="s">
        <v>80</v>
      </c>
      <c r="D13">
        <f t="shared" ca="1" si="0"/>
        <v>10</v>
      </c>
      <c r="E13" s="3" t="str">
        <f>CONCATENATE($C$3,ROW(),":",$C$4,ROW())</f>
        <v>H13:AH13</v>
      </c>
      <c r="F13" s="4">
        <f ca="1">SUM(INDIRECT(E13))</f>
        <v>26</v>
      </c>
      <c r="H13">
        <v>2</v>
      </c>
      <c r="J13">
        <v>1</v>
      </c>
      <c r="K13" s="4">
        <v>2</v>
      </c>
      <c r="L13" s="4"/>
      <c r="M13" s="4">
        <v>2</v>
      </c>
      <c r="N13" s="4">
        <v>1</v>
      </c>
      <c r="O13" s="4"/>
      <c r="P13" s="4">
        <v>1</v>
      </c>
      <c r="Q13" s="4">
        <v>2</v>
      </c>
      <c r="R13" s="4">
        <v>2</v>
      </c>
      <c r="S13" s="4"/>
      <c r="T13">
        <v>2</v>
      </c>
      <c r="U13" s="4">
        <v>2</v>
      </c>
      <c r="V13" s="4"/>
      <c r="W13" s="4">
        <v>2</v>
      </c>
      <c r="X13" s="4"/>
      <c r="Y13" s="4"/>
      <c r="Z13" s="4">
        <v>1</v>
      </c>
      <c r="AA13" s="4"/>
      <c r="AB13" s="4">
        <v>1</v>
      </c>
      <c r="AC13" s="4">
        <v>1</v>
      </c>
      <c r="AD13" s="4">
        <v>1</v>
      </c>
      <c r="AE13" s="4">
        <v>2</v>
      </c>
      <c r="AF13" s="4"/>
      <c r="AG13" s="4"/>
      <c r="AH13" s="4">
        <v>1</v>
      </c>
    </row>
    <row r="14" spans="1:34" x14ac:dyDescent="0.45">
      <c r="B14" s="10"/>
      <c r="E14" s="3"/>
      <c r="K14" s="4"/>
      <c r="L14" s="4"/>
      <c r="M14" s="4"/>
      <c r="N14" s="4"/>
      <c r="O14" s="4"/>
      <c r="P14" s="4"/>
      <c r="Q14" s="4"/>
      <c r="R14" s="4"/>
      <c r="S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x14ac:dyDescent="0.45">
      <c r="A15" s="1" t="s">
        <v>16</v>
      </c>
      <c r="B15" s="10"/>
      <c r="E15" s="3"/>
      <c r="F15" s="8" t="s">
        <v>83</v>
      </c>
      <c r="K15" s="4"/>
      <c r="L15" s="4"/>
      <c r="M15" s="4"/>
      <c r="N15" s="4"/>
      <c r="O15" s="4"/>
      <c r="P15" s="4"/>
      <c r="Q15" s="4"/>
      <c r="R15" s="4"/>
      <c r="S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x14ac:dyDescent="0.45">
      <c r="A16" s="6">
        <v>1</v>
      </c>
      <c r="B16" s="10">
        <f ca="1">_xlfn.RANK.EQ(F16,INDIRECT($F$15),1)</f>
        <v>3</v>
      </c>
      <c r="C16" s="6" t="s">
        <v>17</v>
      </c>
      <c r="D16" s="6">
        <f t="shared" ca="1" si="0"/>
        <v>10</v>
      </c>
      <c r="E16" s="3" t="str">
        <f>CONCATENATE($C$3,ROW(),":",$C$4,ROW())</f>
        <v>H16:AH16</v>
      </c>
      <c r="F16" s="6">
        <f ca="1">SUM(INDIRECT(E16))</f>
        <v>38</v>
      </c>
      <c r="G16" s="6"/>
      <c r="H16" s="6">
        <v>3</v>
      </c>
      <c r="I16" s="6"/>
      <c r="J16" s="6">
        <v>2</v>
      </c>
      <c r="K16" s="6">
        <v>2</v>
      </c>
      <c r="L16" s="6"/>
      <c r="M16" s="6">
        <v>3</v>
      </c>
      <c r="N16" s="6">
        <v>2</v>
      </c>
      <c r="O16" s="6"/>
      <c r="P16" s="6">
        <v>3</v>
      </c>
      <c r="Q16" s="6">
        <v>2</v>
      </c>
      <c r="R16" s="6">
        <v>2</v>
      </c>
      <c r="S16" s="6"/>
      <c r="T16" s="6">
        <v>3</v>
      </c>
      <c r="U16" s="6">
        <v>2</v>
      </c>
      <c r="V16" s="6"/>
      <c r="W16" s="6">
        <v>2</v>
      </c>
      <c r="X16" s="6"/>
      <c r="Y16" s="6"/>
      <c r="Z16" s="6">
        <v>1</v>
      </c>
      <c r="AA16" s="6"/>
      <c r="AB16" s="6">
        <v>3</v>
      </c>
      <c r="AC16" s="6">
        <v>2</v>
      </c>
      <c r="AD16" s="6">
        <v>1</v>
      </c>
      <c r="AE16" s="6">
        <v>3</v>
      </c>
      <c r="AF16" s="6"/>
      <c r="AG16" s="6"/>
      <c r="AH16" s="6">
        <v>2</v>
      </c>
    </row>
    <row r="17" spans="1:34" x14ac:dyDescent="0.45">
      <c r="A17">
        <v>2</v>
      </c>
      <c r="B17" s="10">
        <f ca="1">_xlfn.RANK.EQ(F17,INDIRECT($F$15),1)</f>
        <v>1</v>
      </c>
      <c r="C17" t="s">
        <v>18</v>
      </c>
      <c r="D17">
        <f t="shared" ca="1" si="0"/>
        <v>10</v>
      </c>
      <c r="E17" s="3" t="str">
        <f>CONCATENATE($C$3,ROW(),":",$C$4,ROW())</f>
        <v>H17:AH17</v>
      </c>
      <c r="F17" s="4">
        <f ca="1">SUM(INDIRECT(E17))</f>
        <v>27</v>
      </c>
      <c r="H17">
        <v>1</v>
      </c>
      <c r="J17">
        <v>3</v>
      </c>
      <c r="K17" s="4">
        <v>1</v>
      </c>
      <c r="L17" s="4"/>
      <c r="M17" s="4">
        <v>1</v>
      </c>
      <c r="N17" s="4">
        <v>3</v>
      </c>
      <c r="O17" s="4"/>
      <c r="P17" s="4">
        <v>1</v>
      </c>
      <c r="Q17" s="4">
        <v>1</v>
      </c>
      <c r="R17" s="4">
        <v>1</v>
      </c>
      <c r="S17" s="4"/>
      <c r="T17">
        <v>2</v>
      </c>
      <c r="U17" s="4">
        <v>1</v>
      </c>
      <c r="V17" s="4"/>
      <c r="W17" s="4">
        <v>1</v>
      </c>
      <c r="X17" s="4"/>
      <c r="Y17" s="4"/>
      <c r="Z17" s="4">
        <v>2</v>
      </c>
      <c r="AA17" s="4"/>
      <c r="AB17" s="4">
        <v>1</v>
      </c>
      <c r="AC17" s="4">
        <v>3</v>
      </c>
      <c r="AD17" s="4">
        <v>2</v>
      </c>
      <c r="AE17" s="4">
        <v>2</v>
      </c>
      <c r="AF17" s="4"/>
      <c r="AG17" s="4"/>
      <c r="AH17" s="4">
        <v>1</v>
      </c>
    </row>
    <row r="18" spans="1:34" x14ac:dyDescent="0.45">
      <c r="A18">
        <v>3</v>
      </c>
      <c r="B18" s="10">
        <f ca="1">_xlfn.RANK.EQ(F18,INDIRECT($F$15),1)</f>
        <v>2</v>
      </c>
      <c r="C18" t="s">
        <v>19</v>
      </c>
      <c r="D18">
        <f t="shared" ca="1" si="0"/>
        <v>10</v>
      </c>
      <c r="E18" s="3" t="str">
        <f>CONCATENATE($C$3,ROW(),":",$C$4,ROW())</f>
        <v>H18:AH18</v>
      </c>
      <c r="F18" s="4">
        <f ca="1">SUM(INDIRECT(E18))</f>
        <v>37</v>
      </c>
      <c r="H18">
        <v>2</v>
      </c>
      <c r="J18">
        <v>1</v>
      </c>
      <c r="K18" s="4">
        <v>3</v>
      </c>
      <c r="L18" s="4"/>
      <c r="M18" s="4">
        <v>2</v>
      </c>
      <c r="N18" s="4">
        <v>1</v>
      </c>
      <c r="O18" s="4"/>
      <c r="P18" s="4">
        <v>2</v>
      </c>
      <c r="Q18" s="4">
        <v>3</v>
      </c>
      <c r="R18" s="4">
        <v>3</v>
      </c>
      <c r="S18" s="4"/>
      <c r="T18">
        <v>1</v>
      </c>
      <c r="U18" s="4">
        <v>3</v>
      </c>
      <c r="V18" s="4"/>
      <c r="W18" s="4">
        <v>3</v>
      </c>
      <c r="X18" s="4"/>
      <c r="Y18" s="4"/>
      <c r="Z18" s="4">
        <v>3</v>
      </c>
      <c r="AA18" s="4"/>
      <c r="AB18" s="4">
        <v>2</v>
      </c>
      <c r="AC18" s="4">
        <v>1</v>
      </c>
      <c r="AD18" s="4">
        <v>3</v>
      </c>
      <c r="AE18" s="4">
        <v>1</v>
      </c>
      <c r="AF18" s="4"/>
      <c r="AG18" s="4"/>
      <c r="AH18" s="4">
        <v>3</v>
      </c>
    </row>
    <row r="19" spans="1:34" x14ac:dyDescent="0.45">
      <c r="B19" s="10"/>
      <c r="E19" s="3"/>
      <c r="K19" s="4"/>
      <c r="L19" s="4"/>
      <c r="M19" s="4"/>
      <c r="N19" s="4"/>
      <c r="O19" s="4"/>
      <c r="P19" s="4"/>
      <c r="Q19" s="4"/>
      <c r="R19" s="4"/>
      <c r="S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x14ac:dyDescent="0.45">
      <c r="A20" s="1" t="s">
        <v>20</v>
      </c>
      <c r="B20" s="10"/>
      <c r="E20" s="3"/>
      <c r="F20" s="8" t="s">
        <v>84</v>
      </c>
      <c r="K20" s="4"/>
      <c r="L20" s="4"/>
      <c r="M20" s="4"/>
      <c r="N20" s="4"/>
      <c r="O20" s="4"/>
      <c r="P20" s="4"/>
      <c r="Q20" s="4"/>
      <c r="R20" s="4"/>
      <c r="S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x14ac:dyDescent="0.45">
      <c r="A21">
        <v>1</v>
      </c>
      <c r="B21" s="10">
        <f ca="1">_xlfn.RANK.EQ(F21,INDIRECT($F$20),1)</f>
        <v>2</v>
      </c>
      <c r="C21" t="s">
        <v>21</v>
      </c>
      <c r="D21">
        <f t="shared" ca="1" si="0"/>
        <v>10</v>
      </c>
      <c r="E21" s="3" t="str">
        <f>CONCATENATE($C$3,ROW(),":",$C$4,ROW())</f>
        <v>H21:AH21</v>
      </c>
      <c r="F21" s="4">
        <f ca="1">SUM(INDIRECT(E21))</f>
        <v>28</v>
      </c>
      <c r="H21">
        <v>2</v>
      </c>
      <c r="J21">
        <v>2</v>
      </c>
      <c r="K21" s="4">
        <v>2</v>
      </c>
      <c r="L21" s="4"/>
      <c r="M21" s="4">
        <v>1</v>
      </c>
      <c r="N21" s="4">
        <v>1</v>
      </c>
      <c r="O21" s="4"/>
      <c r="P21" s="4">
        <v>2</v>
      </c>
      <c r="Q21" s="4">
        <v>1</v>
      </c>
      <c r="R21" s="4">
        <v>1</v>
      </c>
      <c r="S21" s="4"/>
      <c r="T21">
        <v>2</v>
      </c>
      <c r="U21" s="4">
        <v>2</v>
      </c>
      <c r="V21" s="4"/>
      <c r="W21" s="4">
        <v>2</v>
      </c>
      <c r="X21" s="4"/>
      <c r="Y21" s="4"/>
      <c r="Z21" s="4">
        <v>2</v>
      </c>
      <c r="AA21" s="4"/>
      <c r="AB21" s="4">
        <v>2</v>
      </c>
      <c r="AC21" s="4">
        <v>1</v>
      </c>
      <c r="AD21" s="4">
        <v>2</v>
      </c>
      <c r="AE21" s="4">
        <v>2</v>
      </c>
      <c r="AF21" s="4"/>
      <c r="AG21" s="4"/>
      <c r="AH21" s="4">
        <v>1</v>
      </c>
    </row>
    <row r="22" spans="1:34" x14ac:dyDescent="0.45">
      <c r="A22">
        <v>2</v>
      </c>
      <c r="B22" s="10">
        <f ca="1">_xlfn.RANK.EQ(F22,INDIRECT($F$20),1)</f>
        <v>1</v>
      </c>
      <c r="C22" t="s">
        <v>22</v>
      </c>
      <c r="D22">
        <f t="shared" ca="1" si="0"/>
        <v>10</v>
      </c>
      <c r="E22" s="3" t="str">
        <f>CONCATENATE($C$3,ROW(),":",$C$4,ROW())</f>
        <v>H22:AH22</v>
      </c>
      <c r="F22" s="4">
        <f ca="1">SUM(INDIRECT(E22))</f>
        <v>23</v>
      </c>
      <c r="H22">
        <v>1</v>
      </c>
      <c r="J22">
        <v>1</v>
      </c>
      <c r="K22" s="4">
        <v>1</v>
      </c>
      <c r="L22" s="4"/>
      <c r="M22" s="4">
        <v>2</v>
      </c>
      <c r="N22" s="4">
        <v>2</v>
      </c>
      <c r="O22" s="4"/>
      <c r="P22" s="4">
        <v>1</v>
      </c>
      <c r="Q22" s="4">
        <v>2</v>
      </c>
      <c r="R22" s="4">
        <v>2</v>
      </c>
      <c r="S22" s="4"/>
      <c r="T22">
        <v>1</v>
      </c>
      <c r="U22" s="4">
        <v>1</v>
      </c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>
        <v>2</v>
      </c>
      <c r="AD22" s="4">
        <v>1</v>
      </c>
      <c r="AE22" s="4">
        <v>1</v>
      </c>
      <c r="AF22" s="4"/>
      <c r="AG22" s="4"/>
      <c r="AH22" s="4">
        <v>2</v>
      </c>
    </row>
    <row r="23" spans="1:34" x14ac:dyDescent="0.45">
      <c r="E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x14ac:dyDescent="0.45">
      <c r="E24" s="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x14ac:dyDescent="0.45">
      <c r="E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x14ac:dyDescent="0.45">
      <c r="E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x14ac:dyDescent="0.45">
      <c r="E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x14ac:dyDescent="0.45">
      <c r="E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x14ac:dyDescent="0.45">
      <c r="E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s="6" customFormat="1" x14ac:dyDescent="0.45">
      <c r="A30"/>
      <c r="B30"/>
      <c r="C30"/>
      <c r="D30"/>
      <c r="E30" s="3"/>
      <c r="F30" s="4"/>
      <c r="G30"/>
      <c r="H30"/>
      <c r="I30"/>
      <c r="J30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x14ac:dyDescent="0.45">
      <c r="E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x14ac:dyDescent="0.45">
      <c r="E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5:34" x14ac:dyDescent="0.45">
      <c r="E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5:34" x14ac:dyDescent="0.45">
      <c r="E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5:34" x14ac:dyDescent="0.45">
      <c r="E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5:34" x14ac:dyDescent="0.45">
      <c r="E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5:34" x14ac:dyDescent="0.45">
      <c r="E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5:34" x14ac:dyDescent="0.45">
      <c r="E38" s="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5:34" x14ac:dyDescent="0.45">
      <c r="E39" s="3"/>
      <c r="K39" s="4"/>
      <c r="L39" s="4"/>
      <c r="M39" s="4"/>
      <c r="N39" s="4"/>
      <c r="O39" s="4"/>
    </row>
    <row r="40" spans="5:34" x14ac:dyDescent="0.45">
      <c r="E40" s="3"/>
      <c r="K40" s="4"/>
      <c r="L40" s="4"/>
      <c r="M40" s="4"/>
      <c r="N40" s="4"/>
      <c r="O40" s="4"/>
    </row>
    <row r="41" spans="5:34" x14ac:dyDescent="0.45">
      <c r="E41" s="3"/>
      <c r="K41" s="4"/>
      <c r="L41" s="4"/>
      <c r="M41" s="4"/>
      <c r="N41" s="4"/>
      <c r="O41" s="4"/>
    </row>
    <row r="42" spans="5:34" x14ac:dyDescent="0.45">
      <c r="E42" s="3"/>
      <c r="K42" s="4"/>
      <c r="L42" s="4"/>
      <c r="M42" s="4"/>
      <c r="N42" s="4"/>
      <c r="O42" s="4"/>
    </row>
    <row r="43" spans="5:34" x14ac:dyDescent="0.45">
      <c r="E43" s="3"/>
      <c r="K43" s="4"/>
      <c r="L43" s="4"/>
      <c r="M43" s="4"/>
      <c r="N43" s="4"/>
      <c r="O43" s="4"/>
    </row>
    <row r="44" spans="5:34" x14ac:dyDescent="0.45">
      <c r="E44" s="3"/>
      <c r="K44" s="4"/>
      <c r="L44" s="4"/>
      <c r="M44" s="4"/>
      <c r="N44" s="4"/>
      <c r="O44" s="4"/>
    </row>
  </sheetData>
  <sortState xmlns:xlrd2="http://schemas.microsoft.com/office/spreadsheetml/2017/richdata2" ref="A7:AH37">
    <sortCondition descending="1" ref="F7:F3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Reese</dc:creator>
  <cp:lastModifiedBy>Erik Reese</cp:lastModifiedBy>
  <dcterms:created xsi:type="dcterms:W3CDTF">2016-10-18T02:19:15Z</dcterms:created>
  <dcterms:modified xsi:type="dcterms:W3CDTF">2020-05-05T19:23:04Z</dcterms:modified>
</cp:coreProperties>
</file>